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65491" windowWidth="15840" windowHeight="1132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<sst xmlns="http://schemas.openxmlformats.org/spreadsheetml/2006/main" count="57" uniqueCount="57">
  <si>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</si>
  <si>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</si>
  <si>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</si>
  <si>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</si>
  <si>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</si>
  <si>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</si>
  <si>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</si>
  <si>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</si>
  <si>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</si>
  <si>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</si>
  <si>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</si>
  <si>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</si>
  <si>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</si>
  <si>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</si>
  <si>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</si>
  <si>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</si>
  <si>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</si>
  <si>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</si>
  <si>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</si>
  <si>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</si>
  <si>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</si>
  <si>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</si>
  <si>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</si>
  <si>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</si>
  <si>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</si>
  <si>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</si>
  <si>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</si>
  <si>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</si>
  <si>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</si>
  <si>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</si>
  <si>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</si>
  <si>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</si>
  <si>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</si>
  <si>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</si>
  <si>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</si>
  <si>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</si>
  <si>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Штрафы, санкции, возмещение ущерба</t>
  </si>
  <si>
    <t>11600000000000</t>
  </si>
  <si>
    <t>Факт 1 мес.   2019 г.</t>
  </si>
  <si>
    <t>Невыясненные поступления</t>
  </si>
  <si>
    <t>11701050000000</t>
  </si>
  <si>
    <t>11302000000000</t>
  </si>
  <si>
    <t>Доходы от компенсации затрат государства</t>
  </si>
  <si>
    <t>Факт 2019 г.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</si>
  <si>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2020 год</t>
  </si>
  <si>
    <t>на 01.02.2020 г.</t>
  </si>
  <si>
    <t>План 2020 г.</t>
  </si>
  <si>
    <t>План 1 кв.    2020 г.</t>
  </si>
  <si>
    <t>Факт 1 мес.   2020 г.</t>
  </si>
  <si>
    <t>к плану 2020 г.</t>
  </si>
  <si>
    <t>к плану       1 кв.    2020 г.</t>
  </si>
  <si>
    <t>к факту      1 мес.    2019 г.</t>
  </si>
  <si>
    <t>структура факт 2020 г</t>
  </si>
  <si>
    <t>Доходы от продажи земельных участков, находящихся в собственности</t>
  </si>
  <si>
    <t>11406000000000</t>
  </si>
  <si>
    <t>Доходы от возврата остатков межбюджетных трансфертов</t>
  </si>
  <si>
    <t>21800000000000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</si>
</sst>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1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11" sqref="A11:IV11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4" width="13.00390625" style="0" customWidth="1"/>
    <col min="5" max="5" width="12.125" style="55" customWidth="1"/>
    <col min="6" max="6" width="12.875" style="55" customWidth="1"/>
    <col min="7" max="7" width="11.875" style="55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5" customFormat="1" ht="40.5" customHeight="1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</row>
    <row r="2" spans="1:8" ht="15.75">
      <c r="A2" s="16" t="s">
        <v>45</v>
      </c>
      <c r="B2" s="1"/>
      <c r="C2" s="2"/>
      <c r="D2" s="2"/>
      <c r="E2" s="52"/>
      <c r="F2" s="52"/>
      <c r="G2" s="52"/>
      <c r="H2" s="3"/>
    </row>
    <row r="3" spans="1:9" ht="13.5" thickBot="1">
      <c r="A3" s="10"/>
      <c r="B3" s="11"/>
      <c r="E3" s="53"/>
      <c r="F3" s="53"/>
      <c r="G3" s="53"/>
      <c r="H3" s="29" t="s">
        <v>19</v>
      </c>
      <c r="I3" s="28" t="s">
        <v>20</v>
      </c>
    </row>
    <row r="4" spans="1:12" ht="30.75" customHeight="1">
      <c r="A4" s="64" t="s">
        <v>0</v>
      </c>
      <c r="B4" s="66" t="s">
        <v>1</v>
      </c>
      <c r="C4" s="68" t="s">
        <v>43</v>
      </c>
      <c r="D4" s="68" t="s">
        <v>38</v>
      </c>
      <c r="E4" s="68" t="s">
        <v>46</v>
      </c>
      <c r="F4" s="68" t="s">
        <v>47</v>
      </c>
      <c r="G4" s="68" t="s">
        <v>48</v>
      </c>
      <c r="H4" s="61" t="s">
        <v>16</v>
      </c>
      <c r="I4" s="62"/>
      <c r="J4" s="63"/>
      <c r="K4" s="59" t="s">
        <v>52</v>
      </c>
      <c r="L4" s="60"/>
    </row>
    <row r="5" spans="1:12" ht="41.25" thickBot="1">
      <c r="A5" s="65"/>
      <c r="B5" s="67"/>
      <c r="C5" s="69"/>
      <c r="D5" s="69"/>
      <c r="E5" s="69"/>
      <c r="F5" s="69"/>
      <c r="G5" s="69"/>
      <c r="H5" s="12" t="s">
        <v>49</v>
      </c>
      <c r="I5" s="12" t="s">
        <v>50</v>
      </c>
      <c r="J5" s="23" t="s">
        <v>51</v>
      </c>
      <c r="K5" s="33" t="s">
        <v>27</v>
      </c>
      <c r="L5" s="34" t="s">
        <v>28</v>
      </c>
    </row>
    <row r="6" spans="1:12" ht="17.25" customHeight="1">
      <c r="A6" s="22" t="s">
        <v>4</v>
      </c>
      <c r="B6" s="5" t="s">
        <v>10</v>
      </c>
      <c r="C6" s="51">
        <v>94396.99</v>
      </c>
      <c r="D6" s="51">
        <v>2980.9</v>
      </c>
      <c r="E6" s="44">
        <v>118100</v>
      </c>
      <c r="F6" s="44">
        <v>24400</v>
      </c>
      <c r="G6" s="51">
        <v>4218.1</v>
      </c>
      <c r="H6" s="14">
        <f>G6/E6*100</f>
        <v>3.571634208298053</v>
      </c>
      <c r="I6" s="14">
        <f>G6/F6*100</f>
        <v>17.287295081967212</v>
      </c>
      <c r="J6" s="26">
        <f>G6/D6*100</f>
        <v>141.5042436847932</v>
      </c>
      <c r="K6" s="4">
        <f>G6/$G$18*100</f>
        <v>6.634492187119073</v>
      </c>
      <c r="L6" s="4">
        <f>G6/$G$26*100</f>
        <v>5.248877764772727</v>
      </c>
    </row>
    <row r="7" spans="1:12" ht="15" customHeight="1">
      <c r="A7" s="18" t="s">
        <v>30</v>
      </c>
      <c r="B7" s="7" t="s">
        <v>31</v>
      </c>
      <c r="C7" s="45">
        <v>686112.27</v>
      </c>
      <c r="D7" s="45">
        <v>64300.89</v>
      </c>
      <c r="E7" s="45">
        <v>705600</v>
      </c>
      <c r="F7" s="45">
        <v>176300</v>
      </c>
      <c r="G7" s="45">
        <v>55293.87</v>
      </c>
      <c r="H7" s="24">
        <f aca="true" t="shared" si="0" ref="H7:H26">G7/E7*100</f>
        <v>7.836432823129252</v>
      </c>
      <c r="I7" s="24">
        <f aca="true" t="shared" si="1" ref="I7:I26">G7/F7*100</f>
        <v>31.363511060692005</v>
      </c>
      <c r="J7" s="27">
        <f aca="true" t="shared" si="2" ref="J7:J26">G7/D7*100</f>
        <v>85.99238673057248</v>
      </c>
      <c r="K7" s="4">
        <f>G7/$G$18*100</f>
        <v>86.9696660843929</v>
      </c>
      <c r="L7" s="4">
        <f>G7/$G$26*100</f>
        <v>68.80604176554225</v>
      </c>
    </row>
    <row r="8" spans="1:12" ht="16.5" customHeight="1">
      <c r="A8" s="18" t="s">
        <v>2</v>
      </c>
      <c r="B8" s="7" t="s">
        <v>11</v>
      </c>
      <c r="C8" s="45">
        <v>54681.08</v>
      </c>
      <c r="D8" s="45">
        <v>683.4</v>
      </c>
      <c r="E8" s="45">
        <v>59000</v>
      </c>
      <c r="F8" s="45">
        <v>6000</v>
      </c>
      <c r="G8" s="45">
        <v>1070.86</v>
      </c>
      <c r="H8" s="24">
        <f t="shared" si="0"/>
        <v>1.815016949152542</v>
      </c>
      <c r="I8" s="24">
        <f t="shared" si="1"/>
        <v>17.847666666666665</v>
      </c>
      <c r="J8" s="35">
        <f t="shared" si="2"/>
        <v>156.69593210418495</v>
      </c>
      <c r="K8" s="4">
        <f>G8/$G$18*100</f>
        <v>1.6843157591091555</v>
      </c>
      <c r="L8" s="4">
        <f>G8/$G$26*100</f>
        <v>1.332546227729196</v>
      </c>
    </row>
    <row r="9" spans="1:12" ht="15" customHeight="1">
      <c r="A9" s="18" t="s">
        <v>3</v>
      </c>
      <c r="B9" s="7" t="s">
        <v>35</v>
      </c>
      <c r="C9" s="45">
        <v>1077438.9</v>
      </c>
      <c r="D9" s="45">
        <v>31917.66</v>
      </c>
      <c r="E9" s="45">
        <v>1003000</v>
      </c>
      <c r="F9" s="45">
        <v>211700</v>
      </c>
      <c r="G9" s="45">
        <v>1785.19</v>
      </c>
      <c r="H9" s="24">
        <f t="shared" si="0"/>
        <v>0.17798504486540379</v>
      </c>
      <c r="I9" s="24">
        <f t="shared" si="1"/>
        <v>0.8432640529050542</v>
      </c>
      <c r="J9" s="27">
        <f t="shared" si="2"/>
        <v>5.593110522513242</v>
      </c>
      <c r="K9" s="4">
        <f>G9/$G$18*100</f>
        <v>2.807858777061496</v>
      </c>
      <c r="L9" s="4">
        <f>G9/$G$26*100</f>
        <v>2.2214371629156786</v>
      </c>
    </row>
    <row r="10" spans="1:12" ht="15.75" customHeight="1">
      <c r="A10" s="18" t="s">
        <v>17</v>
      </c>
      <c r="B10" s="7" t="s">
        <v>18</v>
      </c>
      <c r="C10" s="45">
        <v>2500</v>
      </c>
      <c r="D10" s="45">
        <v>0</v>
      </c>
      <c r="E10" s="45">
        <v>3500</v>
      </c>
      <c r="F10" s="45">
        <v>800</v>
      </c>
      <c r="G10" s="45">
        <v>0</v>
      </c>
      <c r="H10" s="24">
        <f t="shared" si="0"/>
        <v>0</v>
      </c>
      <c r="I10" s="24">
        <f t="shared" si="1"/>
        <v>0</v>
      </c>
      <c r="J10" s="27" t="e">
        <f t="shared" si="2"/>
        <v>#DIV/0!</v>
      </c>
      <c r="K10" s="4">
        <f>G10/$G$18*100</f>
        <v>0</v>
      </c>
      <c r="L10" s="4">
        <f>G10/$G$26*100</f>
        <v>0</v>
      </c>
    </row>
    <row r="11" spans="1:12" ht="18.75" customHeight="1">
      <c r="A11" s="18" t="s">
        <v>24</v>
      </c>
      <c r="B11" s="7" t="s">
        <v>32</v>
      </c>
      <c r="C11" s="45">
        <v>95481.75</v>
      </c>
      <c r="D11" s="45">
        <v>11923.2</v>
      </c>
      <c r="E11" s="45">
        <v>101200</v>
      </c>
      <c r="F11" s="45">
        <v>25300</v>
      </c>
      <c r="G11" s="45">
        <v>691.2</v>
      </c>
      <c r="H11" s="24">
        <f t="shared" si="0"/>
        <v>0.68300395256917</v>
      </c>
      <c r="I11" s="24">
        <f t="shared" si="1"/>
        <v>2.73201581027668</v>
      </c>
      <c r="J11" s="27">
        <f t="shared" si="2"/>
        <v>5.797101449275362</v>
      </c>
      <c r="K11" s="4">
        <f>G11/$G$18*100</f>
        <v>1.0871627035245022</v>
      </c>
      <c r="L11" s="4">
        <f>G11/$G$26*100</f>
        <v>0.8601086534247432</v>
      </c>
    </row>
    <row r="12" spans="1:12" ht="15.75" customHeight="1">
      <c r="A12" s="18" t="s">
        <v>25</v>
      </c>
      <c r="B12" s="7" t="s">
        <v>26</v>
      </c>
      <c r="C12" s="45">
        <v>6435.36</v>
      </c>
      <c r="D12" s="45">
        <v>0</v>
      </c>
      <c r="E12" s="45">
        <v>27100</v>
      </c>
      <c r="F12" s="45">
        <v>6800</v>
      </c>
      <c r="G12" s="45">
        <v>519.12</v>
      </c>
      <c r="H12" s="24">
        <f t="shared" si="0"/>
        <v>1.9155719557195572</v>
      </c>
      <c r="I12" s="24">
        <f t="shared" si="1"/>
        <v>7.634117647058823</v>
      </c>
      <c r="J12" s="27" t="e">
        <f t="shared" si="2"/>
        <v>#DIV/0!</v>
      </c>
      <c r="K12" s="4">
        <f>G12/$G$18*100</f>
        <v>0.8165044887928814</v>
      </c>
      <c r="L12" s="4">
        <f>G12/$G$26*100</f>
        <v>0.6459774365825414</v>
      </c>
    </row>
    <row r="13" spans="1:12" ht="15.75" customHeight="1">
      <c r="A13" s="19" t="s">
        <v>42</v>
      </c>
      <c r="B13" s="7" t="s">
        <v>41</v>
      </c>
      <c r="C13" s="46">
        <v>64607.08</v>
      </c>
      <c r="D13" s="46">
        <v>0</v>
      </c>
      <c r="E13" s="46">
        <v>0</v>
      </c>
      <c r="F13" s="46">
        <v>0</v>
      </c>
      <c r="G13" s="46">
        <v>0</v>
      </c>
      <c r="H13" s="24" t="e">
        <f t="shared" si="0"/>
        <v>#DIV/0!</v>
      </c>
      <c r="I13" s="24" t="e">
        <f t="shared" si="1"/>
        <v>#DIV/0!</v>
      </c>
      <c r="J13" s="27" t="e">
        <f t="shared" si="2"/>
        <v>#DIV/0!</v>
      </c>
      <c r="K13" s="4">
        <f>G13/$G$18*100</f>
        <v>0</v>
      </c>
      <c r="L13" s="4">
        <f>G13/$G$26*100</f>
        <v>0</v>
      </c>
    </row>
    <row r="14" spans="1:12" ht="15.75" customHeight="1">
      <c r="A14" s="19" t="s">
        <v>53</v>
      </c>
      <c r="B14" s="7" t="s">
        <v>54</v>
      </c>
      <c r="C14" s="46">
        <v>0</v>
      </c>
      <c r="D14" s="46">
        <v>0</v>
      </c>
      <c r="E14" s="46">
        <v>842200</v>
      </c>
      <c r="F14" s="46">
        <v>0</v>
      </c>
      <c r="G14" s="46">
        <v>0</v>
      </c>
      <c r="H14" s="24">
        <f t="shared" si="0"/>
        <v>0</v>
      </c>
      <c r="I14" s="24" t="e">
        <f t="shared" si="1"/>
        <v>#DIV/0!</v>
      </c>
      <c r="J14" s="27" t="e">
        <f t="shared" si="2"/>
        <v>#DIV/0!</v>
      </c>
      <c r="K14" s="4">
        <f>G14/$G$18*100</f>
        <v>0</v>
      </c>
      <c r="L14" s="4">
        <f>G14/$G$26*100</f>
        <v>0</v>
      </c>
    </row>
    <row r="15" spans="1:12" ht="14.25" customHeight="1">
      <c r="A15" s="19" t="s">
        <v>36</v>
      </c>
      <c r="B15" s="7" t="s">
        <v>37</v>
      </c>
      <c r="C15" s="46">
        <v>1087.14</v>
      </c>
      <c r="D15" s="46">
        <v>0</v>
      </c>
      <c r="E15" s="46">
        <v>0</v>
      </c>
      <c r="F15" s="46">
        <v>0</v>
      </c>
      <c r="G15" s="46">
        <v>0</v>
      </c>
      <c r="H15" s="24" t="e">
        <f t="shared" si="0"/>
        <v>#DIV/0!</v>
      </c>
      <c r="I15" s="24" t="e">
        <f t="shared" si="1"/>
        <v>#DIV/0!</v>
      </c>
      <c r="J15" s="27" t="e">
        <f t="shared" si="2"/>
        <v>#DIV/0!</v>
      </c>
      <c r="K15" s="4">
        <f>G15/$G$18*100</f>
        <v>0</v>
      </c>
      <c r="L15" s="4">
        <f>G15/$G$26*100</f>
        <v>0</v>
      </c>
    </row>
    <row r="16" spans="1:12" ht="14.25" customHeight="1" hidden="1">
      <c r="A16" s="57" t="s">
        <v>39</v>
      </c>
      <c r="B16" s="7" t="s">
        <v>40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24" t="e">
        <f t="shared" si="0"/>
        <v>#DIV/0!</v>
      </c>
      <c r="I16" s="24" t="e">
        <f t="shared" si="1"/>
        <v>#DIV/0!</v>
      </c>
      <c r="J16" s="27" t="e">
        <f t="shared" si="2"/>
        <v>#DIV/0!</v>
      </c>
      <c r="K16" s="4">
        <f>G16/$G$18*100</f>
        <v>0</v>
      </c>
      <c r="L16" s="4">
        <f>G16/$G$26*100</f>
        <v>0</v>
      </c>
    </row>
    <row r="17" spans="1:12" ht="17.25" customHeight="1" thickBot="1">
      <c r="A17" s="20" t="s">
        <v>9</v>
      </c>
      <c r="B17" s="13" t="s">
        <v>12</v>
      </c>
      <c r="C17" s="47">
        <v>441.29</v>
      </c>
      <c r="D17" s="47">
        <v>0</v>
      </c>
      <c r="E17" s="47">
        <v>0</v>
      </c>
      <c r="F17" s="47">
        <v>0</v>
      </c>
      <c r="G17" s="47">
        <v>0</v>
      </c>
      <c r="H17" s="24" t="e">
        <f t="shared" si="0"/>
        <v>#DIV/0!</v>
      </c>
      <c r="I17" s="24" t="e">
        <f t="shared" si="1"/>
        <v>#DIV/0!</v>
      </c>
      <c r="J17" s="27" t="e">
        <f t="shared" si="2"/>
        <v>#DIV/0!</v>
      </c>
      <c r="K17" s="4">
        <f>G17/$G$18*100</f>
        <v>0</v>
      </c>
      <c r="L17" s="4">
        <f>G17/$G$26*100</f>
        <v>0</v>
      </c>
    </row>
    <row r="18" spans="1:12" ht="18" customHeight="1" thickBot="1">
      <c r="A18" s="37" t="s">
        <v>29</v>
      </c>
      <c r="B18" s="38"/>
      <c r="C18" s="48">
        <f>SUM(C6:C17)</f>
        <v>2083181.8599999999</v>
      </c>
      <c r="D18" s="48">
        <f>SUM(D6:D17)</f>
        <v>111806.04999999999</v>
      </c>
      <c r="E18" s="48">
        <f>SUM(E6:E17)</f>
        <v>2859700</v>
      </c>
      <c r="F18" s="48">
        <f>SUM(F6:F17)</f>
        <v>451300</v>
      </c>
      <c r="G18" s="48">
        <f>SUM(G6:G17)</f>
        <v>63578.340000000004</v>
      </c>
      <c r="H18" s="39">
        <f t="shared" si="0"/>
        <v>2.223252089380005</v>
      </c>
      <c r="I18" s="39">
        <f t="shared" si="1"/>
        <v>14.087821847994682</v>
      </c>
      <c r="J18" s="40">
        <f t="shared" si="2"/>
        <v>56.864847653592996</v>
      </c>
      <c r="K18" s="31">
        <f>G18/$G$18*100</f>
        <v>100</v>
      </c>
      <c r="L18" s="31">
        <f>G18/$G$26*100</f>
        <v>79.11498901096714</v>
      </c>
    </row>
    <row r="19" spans="1:12" ht="13.5">
      <c r="A19" s="21" t="s">
        <v>13</v>
      </c>
      <c r="B19" s="5" t="s">
        <v>14</v>
      </c>
      <c r="C19" s="44">
        <v>5097900</v>
      </c>
      <c r="D19" s="44">
        <v>1429245</v>
      </c>
      <c r="E19" s="44">
        <v>5864700</v>
      </c>
      <c r="F19" s="44">
        <v>1670095</v>
      </c>
      <c r="G19" s="44">
        <v>0</v>
      </c>
      <c r="H19" s="25">
        <f t="shared" si="0"/>
        <v>0</v>
      </c>
      <c r="I19" s="25">
        <f t="shared" si="1"/>
        <v>0</v>
      </c>
      <c r="J19" s="30">
        <f t="shared" si="2"/>
        <v>0</v>
      </c>
      <c r="L19" s="4">
        <f>G19/$G$26*100</f>
        <v>0</v>
      </c>
    </row>
    <row r="20" spans="1:12" ht="16.5" customHeight="1">
      <c r="A20" s="19" t="s">
        <v>15</v>
      </c>
      <c r="B20" s="7" t="s">
        <v>8</v>
      </c>
      <c r="C20" s="46">
        <v>14552621.28</v>
      </c>
      <c r="D20" s="46">
        <v>0</v>
      </c>
      <c r="E20" s="46">
        <v>1068380</v>
      </c>
      <c r="F20" s="46">
        <v>0</v>
      </c>
      <c r="G20" s="46">
        <v>0</v>
      </c>
      <c r="H20" s="24">
        <f t="shared" si="0"/>
        <v>0</v>
      </c>
      <c r="I20" s="24" t="e">
        <f t="shared" si="1"/>
        <v>#DIV/0!</v>
      </c>
      <c r="J20" s="27" t="e">
        <f t="shared" si="2"/>
        <v>#DIV/0!</v>
      </c>
      <c r="L20" s="4">
        <f>G20/$G$26*100</f>
        <v>0</v>
      </c>
    </row>
    <row r="21" spans="1:12" ht="16.5" customHeight="1">
      <c r="A21" s="18" t="s">
        <v>7</v>
      </c>
      <c r="B21" s="7" t="s">
        <v>21</v>
      </c>
      <c r="C21" s="45">
        <v>146720</v>
      </c>
      <c r="D21" s="45">
        <v>35800</v>
      </c>
      <c r="E21" s="45">
        <v>148300</v>
      </c>
      <c r="F21" s="45">
        <v>39700</v>
      </c>
      <c r="G21" s="45">
        <v>3520</v>
      </c>
      <c r="H21" s="24">
        <f t="shared" si="0"/>
        <v>2.3735670937289277</v>
      </c>
      <c r="I21" s="24">
        <f t="shared" si="1"/>
        <v>8.866498740554157</v>
      </c>
      <c r="J21" s="27">
        <f t="shared" si="2"/>
        <v>9.83240223463687</v>
      </c>
      <c r="L21" s="4">
        <f>G21/$G$26*100</f>
        <v>4.380182957255636</v>
      </c>
    </row>
    <row r="22" spans="1:12" ht="16.5" customHeight="1">
      <c r="A22" s="19" t="s">
        <v>22</v>
      </c>
      <c r="B22" s="8" t="s">
        <v>23</v>
      </c>
      <c r="C22" s="46">
        <v>3001977.39</v>
      </c>
      <c r="D22" s="46">
        <v>0</v>
      </c>
      <c r="E22" s="46">
        <v>703300</v>
      </c>
      <c r="F22" s="46">
        <v>175900</v>
      </c>
      <c r="G22" s="46">
        <v>0</v>
      </c>
      <c r="H22" s="24">
        <f t="shared" si="0"/>
        <v>0</v>
      </c>
      <c r="I22" s="36">
        <f t="shared" si="1"/>
        <v>0</v>
      </c>
      <c r="J22" s="43" t="e">
        <f t="shared" si="2"/>
        <v>#DIV/0!</v>
      </c>
      <c r="L22" s="4">
        <f>G22/$G$26*100</f>
        <v>0</v>
      </c>
    </row>
    <row r="23" spans="1:12" ht="16.5" customHeight="1">
      <c r="A23" s="19" t="s">
        <v>33</v>
      </c>
      <c r="B23" s="8" t="s">
        <v>34</v>
      </c>
      <c r="C23" s="46">
        <v>6000</v>
      </c>
      <c r="D23" s="46">
        <v>0</v>
      </c>
      <c r="E23" s="46">
        <v>0</v>
      </c>
      <c r="F23" s="46">
        <v>0</v>
      </c>
      <c r="G23" s="46">
        <v>0</v>
      </c>
      <c r="H23" s="24" t="e">
        <f t="shared" si="0"/>
        <v>#DIV/0!</v>
      </c>
      <c r="I23" s="36" t="e">
        <f t="shared" si="1"/>
        <v>#DIV/0!</v>
      </c>
      <c r="J23" s="43" t="e">
        <f t="shared" si="2"/>
        <v>#DIV/0!</v>
      </c>
      <c r="L23" s="4">
        <f>G23/$G$26*100</f>
        <v>0</v>
      </c>
    </row>
    <row r="24" spans="1:12" ht="16.5" customHeight="1" thickBot="1">
      <c r="A24" s="20" t="s">
        <v>55</v>
      </c>
      <c r="B24" s="13" t="s">
        <v>56</v>
      </c>
      <c r="C24" s="47">
        <v>0</v>
      </c>
      <c r="D24" s="47">
        <v>0</v>
      </c>
      <c r="E24" s="47">
        <v>0</v>
      </c>
      <c r="F24" s="47">
        <v>0</v>
      </c>
      <c r="G24" s="47">
        <v>13263.6</v>
      </c>
      <c r="H24" s="24" t="e">
        <f t="shared" si="0"/>
        <v>#DIV/0!</v>
      </c>
      <c r="I24" s="36" t="e">
        <f t="shared" si="1"/>
        <v>#DIV/0!</v>
      </c>
      <c r="J24" s="43" t="e">
        <f t="shared" si="2"/>
        <v>#DIV/0!</v>
      </c>
      <c r="L24" s="4">
        <f>G24/$G$26*100</f>
        <v>16.504828031777233</v>
      </c>
    </row>
    <row r="25" spans="1:12" ht="16.5" customHeight="1" thickBot="1">
      <c r="A25" s="37" t="s">
        <v>5</v>
      </c>
      <c r="B25" s="41"/>
      <c r="C25" s="49">
        <f>SUM(C19:C24)</f>
        <v>22805218.67</v>
      </c>
      <c r="D25" s="49">
        <f>SUM(D19:D24)</f>
        <v>1465045</v>
      </c>
      <c r="E25" s="49">
        <f>SUM(E19:E24)</f>
        <v>7784680</v>
      </c>
      <c r="F25" s="49">
        <f>SUM(F19:F24)</f>
        <v>1885695</v>
      </c>
      <c r="G25" s="49">
        <f>SUM(G19:G24)</f>
        <v>16783.6</v>
      </c>
      <c r="H25" s="39">
        <f t="shared" si="0"/>
        <v>0.21559781519600035</v>
      </c>
      <c r="I25" s="39">
        <f t="shared" si="1"/>
        <v>0.8900484967081101</v>
      </c>
      <c r="J25" s="40">
        <f t="shared" si="2"/>
        <v>1.1456030360842158</v>
      </c>
      <c r="K25" s="32"/>
      <c r="L25" s="31">
        <f>G25/$G$26*100</f>
        <v>20.885010989032864</v>
      </c>
    </row>
    <row r="26" spans="1:12" ht="15.75" customHeight="1" thickBot="1">
      <c r="A26" s="37" t="s">
        <v>6</v>
      </c>
      <c r="B26" s="42"/>
      <c r="C26" s="50">
        <f>C25+C18</f>
        <v>24888400.53</v>
      </c>
      <c r="D26" s="50">
        <f>D25+D18</f>
        <v>1576851.05</v>
      </c>
      <c r="E26" s="50">
        <f>E25+E18</f>
        <v>10644380</v>
      </c>
      <c r="F26" s="50">
        <f>F25+F18</f>
        <v>2336995</v>
      </c>
      <c r="G26" s="50">
        <f>G25+G18</f>
        <v>80361.94</v>
      </c>
      <c r="H26" s="39">
        <f t="shared" si="0"/>
        <v>0.7549706042061632</v>
      </c>
      <c r="I26" s="39">
        <f t="shared" si="1"/>
        <v>3.438686860690759</v>
      </c>
      <c r="J26" s="40">
        <f t="shared" si="2"/>
        <v>5.0963558035491054</v>
      </c>
      <c r="K26" s="32"/>
      <c r="L26" s="31">
        <f>G26/$G$26*100</f>
        <v>100</v>
      </c>
    </row>
    <row r="27" spans="1:10" ht="13.5">
      <c r="A27" s="9"/>
      <c r="B27" s="6"/>
      <c r="C27" s="17"/>
      <c r="D27" s="17"/>
      <c r="E27" s="54"/>
      <c r="F27" s="54"/>
      <c r="G27" s="54"/>
      <c r="H27" s="56"/>
      <c r="I27" s="56"/>
      <c r="J27" s="56"/>
    </row>
    <row r="28" spans="1:7" ht="13.5">
      <c r="A28" s="9"/>
      <c r="B28" s="6"/>
      <c r="C28" s="17"/>
      <c r="D28" s="17"/>
      <c r="E28" s="54"/>
      <c r="F28" s="54"/>
      <c r="G28" s="54"/>
    </row>
  </sheetData>
  <sheetProtection/>
  <mergeCells count="10">
    <mergeCell ref="A1:J1"/>
    <mergeCell ref="K4:L4"/>
    <mergeCell ref="H4:J4"/>
    <mergeCell ref="A4:A5"/>
    <mergeCell ref="B4:B5"/>
    <mergeCell ref="C4:C5"/>
    <mergeCell ref="D4:D5"/>
    <mergeCell ref="E4:E5"/>
    <mergeCell ref="F4:F5"/>
    <mergeCell ref="G4:G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2020-01-14T08:28:52Z</cp:lastPrinted>
  <dcterms:created xsi:type="dcterms:W3CDTF">2006-03-15T12:48:07Z</dcterms:created>
  <dcterms:modified xsi:type="dcterms:W3CDTF">2020-02-12T12:18:15Z</dcterms:modified>
  <cp:category/>
  <cp:version/>
  <cp:contentType/>
  <cp:contentStatus/>
</cp:coreProperties>
</file>